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IngridLangeslag\Dropbox\scobe\3. Marketing\2. Nieuwsbrief\1. Content\2023\DGO\16-03-2023\"/>
    </mc:Choice>
  </mc:AlternateContent>
  <xr:revisionPtr revIDLastSave="0" documentId="13_ncr:1_{A1B1388E-0114-4D99-9780-564197744061}" xr6:coauthVersionLast="47" xr6:coauthVersionMax="47" xr10:uidLastSave="{00000000-0000-0000-0000-000000000000}"/>
  <bookViews>
    <workbookView xWindow="-120" yWindow="-120" windowWidth="29040" windowHeight="15840" xr2:uid="{2362E54D-4889-40E5-9552-5936CF7B89B5}"/>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 l="1"/>
  <c r="C34" i="1"/>
  <c r="C56" i="1"/>
  <c r="C55" i="1"/>
  <c r="C54" i="1"/>
  <c r="C53" i="1"/>
  <c r="C52" i="1"/>
  <c r="C51" i="1"/>
  <c r="C50" i="1"/>
  <c r="C39" i="1"/>
  <c r="C38" i="1"/>
  <c r="C37" i="1"/>
  <c r="C36" i="1"/>
  <c r="C35" i="1"/>
  <c r="O17" i="1"/>
  <c r="O18" i="1" s="1"/>
  <c r="O19" i="1" s="1"/>
  <c r="O20" i="1" s="1"/>
  <c r="O21" i="1" s="1"/>
  <c r="O22" i="1" s="1"/>
  <c r="L17" i="1"/>
  <c r="L18" i="1" s="1"/>
  <c r="L19" i="1" s="1"/>
  <c r="L20" i="1" s="1"/>
  <c r="L21" i="1" s="1"/>
  <c r="I17" i="1"/>
  <c r="I18" i="1" s="1"/>
  <c r="I19" i="1" s="1"/>
  <c r="I20" i="1" s="1"/>
  <c r="I21" i="1" s="1"/>
  <c r="I22" i="1" s="1"/>
  <c r="I23" i="1" s="1"/>
  <c r="I24" i="1" s="1"/>
  <c r="F17" i="1"/>
  <c r="F18" i="1" s="1"/>
  <c r="F19" i="1" s="1"/>
  <c r="F20" i="1" s="1"/>
  <c r="F21" i="1" s="1"/>
  <c r="F22" i="1" s="1"/>
  <c r="F23" i="1" s="1"/>
  <c r="F24" i="1" s="1"/>
  <c r="F25" i="1" s="1"/>
  <c r="F26" i="1" s="1"/>
  <c r="F27" i="1" s="1"/>
  <c r="F28" i="1" s="1"/>
  <c r="C19" i="1"/>
  <c r="C20" i="1" s="1"/>
  <c r="C18" i="1"/>
  <c r="C17" i="1"/>
  <c r="U2" i="1"/>
  <c r="U3" i="1" s="1"/>
  <c r="U4" i="1" s="1"/>
  <c r="U5" i="1" s="1"/>
  <c r="U6" i="1" s="1"/>
  <c r="U7" i="1" s="1"/>
  <c r="U8" i="1" s="1"/>
  <c r="U9" i="1" s="1"/>
  <c r="U10" i="1" s="1"/>
  <c r="R4" i="1"/>
  <c r="R5" i="1" s="1"/>
  <c r="R6" i="1" s="1"/>
  <c r="R3" i="1"/>
  <c r="R2" i="1"/>
  <c r="O2" i="1"/>
  <c r="O3" i="1" s="1"/>
  <c r="O4" i="1" s="1"/>
  <c r="O5" i="1" s="1"/>
  <c r="O6" i="1" s="1"/>
  <c r="O7" i="1" s="1"/>
  <c r="O8" i="1" s="1"/>
  <c r="O9" i="1" s="1"/>
  <c r="O10" i="1" s="1"/>
  <c r="L2" i="1"/>
  <c r="L3" i="1" s="1"/>
  <c r="L4" i="1" s="1"/>
  <c r="L5" i="1" s="1"/>
  <c r="L6" i="1" s="1"/>
  <c r="L7" i="1" s="1"/>
  <c r="L8" i="1" s="1"/>
  <c r="L9" i="1" s="1"/>
  <c r="I2" i="1"/>
  <c r="I3" i="1" s="1"/>
  <c r="F2" i="1"/>
  <c r="F3" i="1" s="1"/>
  <c r="F4" i="1" s="1"/>
  <c r="F5" i="1" s="1"/>
  <c r="F6" i="1" s="1"/>
  <c r="F7" i="1" s="1"/>
  <c r="F8" i="1" s="1"/>
  <c r="F9" i="1" s="1"/>
  <c r="F10" i="1" s="1"/>
  <c r="C2" i="1"/>
  <c r="C3" i="1" s="1"/>
  <c r="C4" i="1" s="1"/>
  <c r="C5" i="1" s="1"/>
  <c r="C6" i="1" s="1"/>
  <c r="C7" i="1" s="1"/>
  <c r="C8" i="1" s="1"/>
  <c r="C9" i="1" s="1"/>
  <c r="C10" i="1" s="1"/>
  <c r="I4" i="1" l="1"/>
  <c r="I5" i="1" s="1"/>
  <c r="I6" i="1" s="1"/>
</calcChain>
</file>

<file path=xl/sharedStrings.xml><?xml version="1.0" encoding="utf-8"?>
<sst xmlns="http://schemas.openxmlformats.org/spreadsheetml/2006/main" count="223" uniqueCount="124">
  <si>
    <t>BBB gaat iedere burger in Noord-Holland een “thuis” geven. BBB zorgt voor meer woningen, huur en koop, voor elke doelgroep en waar dat nodig is.</t>
  </si>
  <si>
    <t>BBB zorgt dat Noord-Holland zich inzet om boeren, tuinders, vissers en het MKB te helpen met innovatieve technische en duurzame ontwikkelingen, gericht op toekomstperspectief.</t>
  </si>
  <si>
    <t>BBB wil zorgen voor een duurzaam en toekomstbestendig waterbeheer.</t>
  </si>
  <si>
    <t>BBB zorgt dat de kwaliteit van drinkwater en oppervlaktewater continue beter wordt.</t>
  </si>
  <si>
    <t>BBB zorgt voor de verbouwing van eerlijk en gezond voedsel in Noord-Holland op gezonde grond (belang voor mens en dier).</t>
  </si>
  <si>
    <t>BBB wil zorgen voor veilige dijken die bestand zijn tegen de zwaarste stormen.</t>
  </si>
  <si>
    <t>Noord-Holland</t>
  </si>
  <si>
    <t>Friesland</t>
  </si>
  <si>
    <t>Voldoende betaalbare woningen voor iedereen.</t>
  </si>
  <si>
    <t>Beleid maken we samen, niet met theoretische modellen.</t>
  </si>
  <si>
    <t>De inwoners van Zuid-Holland gaan, dankzij de BBB, gehoord worden (ook middels referenda).</t>
  </si>
  <si>
    <t>Energie uit kernenergie, waterstof en aardwarmte. Innoveren: JA!</t>
  </si>
  <si>
    <t>Veiligheid, milieu, sport, recreatie, belangrijk in Zuid-Holland voor ons allen.</t>
  </si>
  <si>
    <t>BBB Zuid-Holland is of wordt goed bereikbaar voor de inwoners dus elk dorp, elke stad zijn verbonden.</t>
  </si>
  <si>
    <t>Samen willen wij eerlijk gezond voedsel, BBB Zuid-Holland maakt zich er heel sterk voor.</t>
  </si>
  <si>
    <t>Geen gedwongen uitkoop van boeren.</t>
  </si>
  <si>
    <t>Zuid-Holland</t>
  </si>
  <si>
    <t xml:space="preserve">Er moet voor iedereen een betaalbare woonruimte beschikbaar zijn. BBB zal zich inzetten voor voldoende huisvesting voor jong en oud waarin creatieve oplossingen en out of the box projecten serieus worden onderzocht en indien kansrijk ondersteund worden. </t>
  </si>
  <si>
    <t xml:space="preserve"> </t>
  </si>
  <si>
    <t>Openbaar vervoer is essentieel voor het leven op het platteland zoals de meeste gebieden in Zeeland. Openbaar vervoer is een kerntaak van de provincie. BBB zet zich om het open-baar in de provincie in stand te houden en waar mogelijk is te verbeteren of uit te breiden.</t>
  </si>
  <si>
    <t>Gezondheid is één van de belangrijkste zaken in het leven van mensen. BBB zet zich in voor gegarandeerde zorg in Zeeland daarom is een volwaardig ziekenhuis in de provincie een vereiste.</t>
  </si>
  <si>
    <t xml:space="preserve">Wij willen ons graag inzetten om bedrijven en ondernemers te ondersteunen in kansrijke en innovatieve projecten en ideeën. Waarin het motto is “ja, mits” in plaats van “nee, tenzij”.   </t>
  </si>
  <si>
    <t>Zeeland</t>
  </si>
  <si>
    <t>BBB zorgt voor verbetering van de leefbaarheid op het platteland.</t>
  </si>
  <si>
    <t>BBB wil meer woningen voor jong en oud in stedelijk en dorpsgebied.</t>
  </si>
  <si>
    <t>BBB wil een betere toekomst voor MKB, agrarische bedrijven en de visserij.</t>
  </si>
  <si>
    <t>BBB zorgt voor een provincie die overal goed bereikbaar is met OV, fiets en auto.</t>
  </si>
  <si>
    <t>BBB zet in op kleinschalige duurzame energieopwekking, waarvan lokaal kan worden geprofiteerd.</t>
  </si>
  <si>
    <t>Brabant</t>
  </si>
  <si>
    <t>Groningen</t>
  </si>
  <si>
    <t>BBB wil dat de gaswinning afgebouwd wordt omdat het winnen niet veilig kan.</t>
  </si>
  <si>
    <t>BBB wil een generaal pardon voor alle mijnbouwschade en wil af van de geldverslindende en vertragende instanties.</t>
  </si>
  <si>
    <t>Leefbaarheid</t>
  </si>
  <si>
    <t>Op het platteland, in dorpen en buurtschappen zijn goede voorzieningen nodig, opdat oud en jong zich daar thuis kan blijven voelen. Vooral goed en fi jnmazig openbaar vervoer is hier van vitaal belang en daarom wordt er niet bezuinigd op dit vervoer.</t>
  </si>
  <si>
    <t>De voor onze provincie zo belangrijke agrarische sector moet zo snel mogelijk weer vergund worden zodat ook de werkgelegenheid in de aanverwante sectoren gewaarborgd blijft.</t>
  </si>
  <si>
    <t>De overheid is dienstbaar en gaat integer te werk, uitgaande van vertrouwen in de burger.</t>
  </si>
  <si>
    <t>De burger wordt door de overheid gewaardeerd en serieus genomen: goede, volledige en eerlijke voorlichting en voldoende inspraakmogelijkheden garanderen dat niet over het hoofd van de burger ingrijpende beslissingen over zijn leefomgeving worden genomen.</t>
  </si>
  <si>
    <t>Snel en betrouwbaar glasvezelinternet is onmisbaar voor stad en ommeland</t>
  </si>
  <si>
    <t>Drenthe</t>
  </si>
  <si>
    <t>BBB vindt dat de door de landelijke overheid gebruikte modellen geen recht doen aan de werkelijkheid. BBB vindt dat meter is weten leidend moet zijn bij het nemen van maatregelen</t>
  </si>
  <si>
    <t xml:space="preserve"> Voor elke Drent een (T)huis</t>
  </si>
  <si>
    <t xml:space="preserve"> Dementie vriendelijk Drenthe</t>
  </si>
  <si>
    <t xml:space="preserve"> Overal goed OV in Drenthe</t>
  </si>
  <si>
    <t xml:space="preserve"> Een beter vestigingsklimaat</t>
  </si>
  <si>
    <t>voor MKB in Drenthe</t>
  </si>
  <si>
    <t xml:space="preserve"> Voor behoud van dorpshuizen in Drenthe</t>
  </si>
  <si>
    <t xml:space="preserve"> 0 wolven in Drenthe</t>
  </si>
  <si>
    <t xml:space="preserve"> Alleen asielopvang bij draagvlak in Drenthe</t>
  </si>
  <si>
    <t xml:space="preserve"> Innovatie in plaats van gedwongen uitkoop Drenthe</t>
  </si>
  <si>
    <t>Overijssel</t>
  </si>
  <si>
    <t>De overheid is er voor haar burgers en niet andersom! Minder regels, meer noaberschap!</t>
  </si>
  <si>
    <t>Zonnepanelen op daken; boeren, burgers en bedrijven doen de energietransitie samen.</t>
  </si>
  <si>
    <t>Niet het platteland slopen, dus geen boeren verplicht uitkopen.</t>
  </si>
  <si>
    <t>De hele provincie bereikbaar met eigen of openbaar vervoer.</t>
  </si>
  <si>
    <t>Gelderland</t>
  </si>
  <si>
    <r>
      <t>BBB gaat het openbaar vervoer en de fietspaden in Noord-Holland versterken </t>
    </r>
    <r>
      <rPr>
        <sz val="10"/>
        <color rgb="FF3D3D3D"/>
        <rFont val="Segoe UI"/>
        <family val="2"/>
      </rPr>
      <t>en verduurzamen. Veilig en met respect voor natuur en het milieu.</t>
    </r>
  </si>
  <si>
    <r>
      <t>Studenten, werkenden en ouderen incluis, </t>
    </r>
    <r>
      <rPr>
        <sz val="10"/>
        <color rgb="FF3D3D3D"/>
        <rFont val="Segoe UI"/>
        <family val="2"/>
      </rPr>
      <t>voor een ieder een passend huis!</t>
    </r>
  </si>
  <si>
    <r>
      <t>MKB en familiebedrijven bij de BBB kunt u verder </t>
    </r>
    <r>
      <rPr>
        <sz val="10"/>
        <color rgb="FF3D3D3D"/>
        <rFont val="Segoe UI"/>
        <family val="2"/>
      </rPr>
      <t>wij ondersteunen u.</t>
    </r>
  </si>
  <si>
    <r>
      <t>BBB zorgt ervoor dat burgers serieus worden genomen. Daarom gaat BBB zich </t>
    </r>
    <r>
      <rPr>
        <sz val="10"/>
        <color rgb="FF3D3D3D"/>
        <rFont val="Open Sans"/>
        <family val="2"/>
      </rPr>
      <t>sterk maken voor burgerparticipatie en het houden van een referendum.</t>
    </r>
  </si>
  <si>
    <t>Betaalbare woningen, eerst inbreiding en geen voorrang voor (arbeids)migranten.</t>
  </si>
  <si>
    <t>Betaalbaar voedsel, energie en levensonderhoud voor alle inwoners.</t>
  </si>
  <si>
    <t>Langjarige en beperkte regelgeving voor ondernemers en burgers.</t>
  </si>
  <si>
    <t>Goede gezondheidszorg, meer handen aan bed, minder papierwerk en goede voorlichting.</t>
  </si>
  <si>
    <t>Extra aandacht voor praktijkonderwijs en de dorpsschool blijft behouden.</t>
  </si>
  <si>
    <t>Zon op het dak, geen windmolenparken en bij draagvlak kernenergie en aquathermie.</t>
  </si>
  <si>
    <t>Samen uit het ‘stikstof moeras’, weer bouwen en geen onteigening boeren.</t>
  </si>
  <si>
    <t>Geen laagvliegroutes boven Gelderland waar recreatie en natuur zo belangrijk zijn.</t>
  </si>
  <si>
    <t>Goed natuur- en faunabeheer. Stop met het ontwikkelen van wensnatuur.</t>
  </si>
  <si>
    <t>Goed openbaar vervoer voor iedereen. Stoppen met plannen voor de Noordtak Betuwelijn.</t>
  </si>
  <si>
    <t>Limburg</t>
  </si>
  <si>
    <t>BBB draagt bij aan een vitaal Limburg door ook in uw dorp en wijk de leefbaarheid te verbeteren.</t>
  </si>
  <si>
    <t>BBB stimuleert (binnenstedelijke) woningbouw, huur en koop, voor jong en oud en waar dat nodig is.</t>
  </si>
  <si>
    <t>BBB beschermt het Limburgse landschap en koestert het platteland.</t>
  </si>
  <si>
    <t>BBB kiest voor een betrouwbare overheid, dus geen starre bureaucratie maar mensen centraal stellen.</t>
  </si>
  <si>
    <t>BBB wil meer politie en hulp in de buurt om criminaliteit, ondermijning en armoede aan te pakken.</t>
  </si>
  <si>
    <t>BBB staat voor efficiënte bescherming tegen hoogwater en verdroging.</t>
  </si>
  <si>
    <t>BBB is voor (boeren)natuur maar kan geen ondeugdelijke (stikstof)wet uitvoeren, wel haalbare en uniforme doelstellingen.</t>
  </si>
  <si>
    <t>Flevoland</t>
  </si>
  <si>
    <t>Er moet voor iedereen een betaalbare woonruimte beschikbaar zijn. BBB zal zich inzetten voor voldoende huisvesting voor jong en oud waarin creatieve oplossingen en out of the box projecten serieus worden onderzocht en indien kansrijk ondersteund worden.</t>
  </si>
  <si>
    <t>Openbaar vervoer is essentieel voor het leven op het platteland zoals de meeste gebieden in Flevoland. Openbaar vervoer is een kerntaak van de provincie. BBB zet zich om het open-baar in de provincie in stand te houden en waar mogelijk is te verbeteren of uit te breiden.</t>
  </si>
  <si>
    <t>Gezondheid is één van de belangrijkste zaken in het leven van mensen. BBB zet zich in voor gegarandeerde zorg in Flevoland daarom is een volwaardig ziekenhuis in de provincie een vereiste.</t>
  </si>
  <si>
    <t>Wij willen ons graag inzetten om bedrijven en ondernemers te ondersteunen in kansrijke en innovatieve projecten en ideeën. Waarin het motto is “ja, mits” in plaats van “nee, tenzij”.</t>
  </si>
  <si>
    <t>PAS-melders moeten zo snel mogelijk legaal hun werk kunnen doen. Zolang er geen reparatie van de stikstofwet is aangenomen, dient vrijwillig vrijgekomen stikstof te worden aangewend voor de PAS-melders.</t>
  </si>
  <si>
    <r>
      <t>BBB steunt het MKB en is tegen overbodige en tegenstrijdige regelgeving, </t>
    </r>
    <r>
      <rPr>
        <sz val="10"/>
        <color rgb="FF3D3D3D"/>
        <rFont val="Segoe UI"/>
        <family val="2"/>
      </rPr>
      <t>lange vergunningstrajecten en complexe bezwaarprocedures.</t>
    </r>
  </si>
  <si>
    <t>Utrecht</t>
  </si>
  <si>
    <t>BBB zorgt voor een merkbare verbetering van de leefbaarheid van, en de verbinding tussen, het platteland en de stad.</t>
  </si>
  <si>
    <t>BBB vindt dat er voor iedere inwoner in Utrecht een thuis moet zijn. Wij zien kansen voor extra woningen binnen de bestaande contouren en daarbuiten.</t>
  </si>
  <si>
    <t>BBB zorgt voor een provincie die overal goed bereikbaar is met OV, fi ets en auto. De bus moet weer terug in de straat.</t>
  </si>
  <si>
    <r>
      <t>BBB wil zonne-energie opwekking binnen de bestaande bebouwde ruimte. Zo maken we efficiënt gebruik van de </t>
    </r>
    <r>
      <rPr>
        <sz val="12"/>
        <color rgb="FF3D3D3D"/>
        <rFont val="Segoe UI"/>
        <family val="2"/>
      </rPr>
      <t>schaarse ruimte in onze provincie.</t>
    </r>
  </si>
  <si>
    <t>BBB gaat voor een sterke natuur die prima samen gaat met een productieve, duurzame landbouw of recreatie.</t>
  </si>
  <si>
    <t>BBB zet burgerparticipatie centraal in toekomstig beleid. Burgers krijgen zeggenschap over ingrijpende besluiten.</t>
  </si>
  <si>
    <t>Het gezonde verstand en het eerlijke verhaal terug brengen in beleid en uitvoering.</t>
  </si>
  <si>
    <t>Betere bereikbaarheid met openbaar vervoer van steden, dorpen en platteland.</t>
  </si>
  <si>
    <t>Meer (snel)fietspaden in Noord-Brabant.</t>
  </si>
  <si>
    <t>Niet nog meer grote distributiecentra.</t>
  </si>
  <si>
    <t>Betaalbare woningen voor jongeren realiseren. Woningen gaan voor het toevoegen natuur.</t>
  </si>
  <si>
    <t>Verzorgcentra terug laten komen in dorps- en wijkkernen in nieuwe vormen, bijvoorbeeld “Knarrenhofjes”.</t>
  </si>
  <si>
    <t>Gedwongen fusie plattelandsgemeenten tegengaan.</t>
  </si>
  <si>
    <t>Kleine Brabantse culturele evenementen stimuleren.</t>
  </si>
  <si>
    <t>Een keiharde aanpak harddrugs.</t>
  </si>
  <si>
    <t>Politieposten terug op platteland.</t>
  </si>
  <si>
    <t>Dat de verplichting voor stalaanpassingen per 1 januari 2024 verdwijnt per direct (geen strengere regels dan landelijk).</t>
  </si>
  <si>
    <t>Overig</t>
  </si>
  <si>
    <t>Ec</t>
  </si>
  <si>
    <t>Won</t>
  </si>
  <si>
    <t>Stik</t>
  </si>
  <si>
    <t>Agr</t>
  </si>
  <si>
    <t>Duur</t>
  </si>
  <si>
    <t>Provincie Noord-Holland wil in 2050 klimaatneutraal en circulair zijn BBB zorgt er voor dat de kosten daarvan niet kostenverhogend zijn</t>
  </si>
  <si>
    <t>Over</t>
  </si>
  <si>
    <t>Infr</t>
  </si>
  <si>
    <t>infr</t>
  </si>
  <si>
    <t>leef</t>
  </si>
  <si>
    <t>won</t>
  </si>
  <si>
    <t>Leef</t>
  </si>
  <si>
    <t>Wonen</t>
  </si>
  <si>
    <t>Stikstof</t>
  </si>
  <si>
    <t>Agrarisch ontwikkeling</t>
  </si>
  <si>
    <t>Bedrijvigheid</t>
  </si>
  <si>
    <t>Duurzaamheid</t>
  </si>
  <si>
    <t>Bereikbaarheid</t>
  </si>
  <si>
    <t>Thema naar gewicht</t>
  </si>
  <si>
    <t>Aantal provincies waarin thema wordt benoemd</t>
  </si>
  <si>
    <r>
      <t>Géén verloedering van het platteland met zonneparken of windmolens. </t>
    </r>
    <r>
      <rPr>
        <sz val="12"/>
        <color rgb="FF3D3D3D"/>
        <rFont val="Segoe UI"/>
        <family val="2"/>
      </rPr>
      <t>Liever een kerncentrale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</si>
</sst>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rgb="FF3D3D3D"/>
      <name val="Open Sans"/>
      <family val="2"/>
    </font>
    <font>
      <sz val="12"/>
      <color rgb="FF3D3D3D"/>
      <name val="Segoe UI"/>
      <family val="2"/>
    </font>
    <font>
      <b/>
      <sz val="12"/>
      <color rgb="FF3D3D3D"/>
      <name val="Open Sans"/>
      <family val="2"/>
    </font>
    <font>
      <sz val="10"/>
      <color theme="1"/>
      <name val="Calibri"/>
      <family val="2"/>
      <scheme val="minor"/>
    </font>
    <font>
      <sz val="10"/>
      <color rgb="FF3D3D3D"/>
      <name val="Open Sans"/>
      <family val="2"/>
    </font>
    <font>
      <sz val="10"/>
      <color rgb="FF3D3D3D"/>
      <name val="Segoe UI"/>
      <family val="2"/>
    </font>
    <font>
      <b/>
      <sz val="10"/>
      <color rgb="FF3D3D3D"/>
      <name val="Open Sans"/>
      <family val="2"/>
    </font>
    <font>
      <b/>
      <sz val="11"/>
      <color theme="1"/>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wrapText="1"/>
    </xf>
    <xf numFmtId="0" fontId="3" fillId="0" borderId="0" xfId="0" applyFont="1" applyAlignment="1">
      <alignment horizontal="left" vertical="center" wrapText="1" indent="3"/>
    </xf>
    <xf numFmtId="0" fontId="1" fillId="0" borderId="0" xfId="0" applyFont="1" applyAlignment="1">
      <alignment vertical="center" wrapText="1"/>
    </xf>
    <xf numFmtId="0" fontId="4" fillId="0" borderId="0" xfId="0" applyFont="1"/>
    <xf numFmtId="0" fontId="5" fillId="0" borderId="0" xfId="0" applyFont="1" applyAlignment="1">
      <alignment vertical="center" wrapText="1"/>
    </xf>
    <xf numFmtId="0" fontId="5" fillId="0" borderId="0" xfId="0" applyFont="1" applyAlignment="1">
      <alignment horizontal="left" vertical="top" wrapText="1" indent="1"/>
    </xf>
    <xf numFmtId="0" fontId="5" fillId="0" borderId="0" xfId="0" applyFont="1" applyAlignment="1">
      <alignment horizontal="left" vertical="center" wrapText="1" indent="1"/>
    </xf>
    <xf numFmtId="0" fontId="6" fillId="0" borderId="0" xfId="0" applyFont="1" applyAlignment="1">
      <alignment horizontal="left" vertical="center" wrapText="1" indent="1"/>
    </xf>
    <xf numFmtId="0" fontId="4" fillId="0" borderId="0" xfId="0" applyFont="1" applyAlignment="1">
      <alignment vertical="top"/>
    </xf>
    <xf numFmtId="0" fontId="6" fillId="0" borderId="0" xfId="0" applyFont="1" applyAlignment="1">
      <alignment horizontal="left" vertical="top" wrapText="1" indent="1"/>
    </xf>
    <xf numFmtId="0" fontId="7" fillId="0" borderId="0" xfId="0" applyFont="1" applyAlignment="1">
      <alignment horizontal="left" vertical="center" wrapText="1" indent="3"/>
    </xf>
    <xf numFmtId="0" fontId="4" fillId="0" borderId="0" xfId="0" applyFont="1" applyAlignment="1">
      <alignment wrapText="1"/>
    </xf>
    <xf numFmtId="0" fontId="4" fillId="0" borderId="0" xfId="0" applyFont="1" applyAlignment="1">
      <alignment vertical="top" wrapText="1"/>
    </xf>
    <xf numFmtId="0" fontId="9" fillId="0" borderId="0" xfId="0" applyFont="1"/>
    <xf numFmtId="0" fontId="7" fillId="0" borderId="0" xfId="0" applyFont="1" applyAlignment="1">
      <alignment vertical="center" wrapText="1"/>
    </xf>
    <xf numFmtId="0" fontId="8"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Aandachtspunt </a:t>
            </a:r>
            <a:r>
              <a:rPr lang="nl-NL" baseline="0"/>
              <a:t>BBB x aantal keer genoemd in de verschillende provincies</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spPr>
            <a:solidFill>
              <a:schemeClr val="accent1"/>
            </a:solidFill>
            <a:ln>
              <a:noFill/>
            </a:ln>
            <a:effectLst/>
          </c:spPr>
          <c:invertIfNegative val="0"/>
          <c:cat>
            <c:strRef>
              <c:f>Blad1!$A$34:$A$40</c:f>
              <c:strCache>
                <c:ptCount val="7"/>
                <c:pt idx="0">
                  <c:v>Wonen</c:v>
                </c:pt>
                <c:pt idx="1">
                  <c:v>Stikstof</c:v>
                </c:pt>
                <c:pt idx="2">
                  <c:v>Agrarisch ontwikkeling</c:v>
                </c:pt>
                <c:pt idx="3">
                  <c:v>Bedrijvigheid</c:v>
                </c:pt>
                <c:pt idx="4">
                  <c:v>Leefbaarheid</c:v>
                </c:pt>
                <c:pt idx="5">
                  <c:v>Bereikbaarheid</c:v>
                </c:pt>
                <c:pt idx="6">
                  <c:v>Duurzaamheid</c:v>
                </c:pt>
              </c:strCache>
            </c:strRef>
          </c:cat>
          <c:val>
            <c:numRef>
              <c:f>Blad1!$B$34:$B$40</c:f>
              <c:numCache>
                <c:formatCode>General</c:formatCode>
                <c:ptCount val="7"/>
              </c:numCache>
            </c:numRef>
          </c:val>
          <c:extLst>
            <c:ext xmlns:c16="http://schemas.microsoft.com/office/drawing/2014/chart" uri="{C3380CC4-5D6E-409C-BE32-E72D297353CC}">
              <c16:uniqueId val="{00000000-CD8F-411A-86A7-BCA2BDA2A8A9}"/>
            </c:ext>
          </c:extLst>
        </c:ser>
        <c:ser>
          <c:idx val="1"/>
          <c:order val="1"/>
          <c:spPr>
            <a:solidFill>
              <a:schemeClr val="accent2"/>
            </a:solidFill>
            <a:ln>
              <a:noFill/>
            </a:ln>
            <a:effectLst/>
          </c:spPr>
          <c:invertIfNegative val="0"/>
          <c:cat>
            <c:strRef>
              <c:f>Blad1!$A$34:$A$40</c:f>
              <c:strCache>
                <c:ptCount val="7"/>
                <c:pt idx="0">
                  <c:v>Wonen</c:v>
                </c:pt>
                <c:pt idx="1">
                  <c:v>Stikstof</c:v>
                </c:pt>
                <c:pt idx="2">
                  <c:v>Agrarisch ontwikkeling</c:v>
                </c:pt>
                <c:pt idx="3">
                  <c:v>Bedrijvigheid</c:v>
                </c:pt>
                <c:pt idx="4">
                  <c:v>Leefbaarheid</c:v>
                </c:pt>
                <c:pt idx="5">
                  <c:v>Bereikbaarheid</c:v>
                </c:pt>
                <c:pt idx="6">
                  <c:v>Duurzaamheid</c:v>
                </c:pt>
              </c:strCache>
            </c:strRef>
          </c:cat>
          <c:val>
            <c:numRef>
              <c:f>Blad1!$C$34:$C$40</c:f>
              <c:numCache>
                <c:formatCode>General</c:formatCode>
                <c:ptCount val="7"/>
                <c:pt idx="0">
                  <c:v>11</c:v>
                </c:pt>
                <c:pt idx="1">
                  <c:v>8</c:v>
                </c:pt>
                <c:pt idx="2">
                  <c:v>6</c:v>
                </c:pt>
                <c:pt idx="3">
                  <c:v>9</c:v>
                </c:pt>
                <c:pt idx="4">
                  <c:v>10</c:v>
                </c:pt>
                <c:pt idx="5">
                  <c:v>12</c:v>
                </c:pt>
                <c:pt idx="6">
                  <c:v>14</c:v>
                </c:pt>
              </c:numCache>
            </c:numRef>
          </c:val>
          <c:extLst>
            <c:ext xmlns:c16="http://schemas.microsoft.com/office/drawing/2014/chart" uri="{C3380CC4-5D6E-409C-BE32-E72D297353CC}">
              <c16:uniqueId val="{00000001-CD8F-411A-86A7-BCA2BDA2A8A9}"/>
            </c:ext>
          </c:extLst>
        </c:ser>
        <c:dLbls>
          <c:showLegendKey val="0"/>
          <c:showVal val="0"/>
          <c:showCatName val="0"/>
          <c:showSerName val="0"/>
          <c:showPercent val="0"/>
          <c:showBubbleSize val="0"/>
        </c:dLbls>
        <c:gapWidth val="182"/>
        <c:axId val="1275814031"/>
        <c:axId val="775311087"/>
      </c:barChart>
      <c:catAx>
        <c:axId val="12758140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75311087"/>
        <c:crosses val="autoZero"/>
        <c:auto val="1"/>
        <c:lblAlgn val="ctr"/>
        <c:lblOffset val="100"/>
        <c:noMultiLvlLbl val="0"/>
      </c:catAx>
      <c:valAx>
        <c:axId val="77531108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758140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Aandachtspunt</a:t>
            </a:r>
            <a:r>
              <a:rPr lang="nl-NL" baseline="0"/>
              <a:t> BBB naar gewicht alle provincies samen</a:t>
            </a:r>
            <a:endParaRPr lang="nl-NL"/>
          </a:p>
        </c:rich>
      </c:tx>
      <c:layout>
        <c:manualLayout>
          <c:xMode val="edge"/>
          <c:yMode val="edge"/>
          <c:x val="0.13499300087489063"/>
          <c:y val="9.259259259259258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spPr>
            <a:solidFill>
              <a:schemeClr val="accent1"/>
            </a:solidFill>
            <a:ln>
              <a:noFill/>
            </a:ln>
            <a:effectLst/>
          </c:spPr>
          <c:invertIfNegative val="0"/>
          <c:cat>
            <c:strRef>
              <c:f>Blad1!$A$50:$A$56</c:f>
              <c:strCache>
                <c:ptCount val="7"/>
                <c:pt idx="0">
                  <c:v>Wonen</c:v>
                </c:pt>
                <c:pt idx="1">
                  <c:v>Stikstof</c:v>
                </c:pt>
                <c:pt idx="2">
                  <c:v>Agrarisch ontwikkeling</c:v>
                </c:pt>
                <c:pt idx="3">
                  <c:v>Bedrijvigheid</c:v>
                </c:pt>
                <c:pt idx="4">
                  <c:v>Leefbaarheid</c:v>
                </c:pt>
                <c:pt idx="5">
                  <c:v>Bereikbaarheid</c:v>
                </c:pt>
                <c:pt idx="6">
                  <c:v>Duurzaamheid</c:v>
                </c:pt>
              </c:strCache>
            </c:strRef>
          </c:cat>
          <c:val>
            <c:numRef>
              <c:f>Blad1!$B$50:$B$56</c:f>
              <c:numCache>
                <c:formatCode>General</c:formatCode>
                <c:ptCount val="7"/>
              </c:numCache>
            </c:numRef>
          </c:val>
          <c:extLst>
            <c:ext xmlns:c16="http://schemas.microsoft.com/office/drawing/2014/chart" uri="{C3380CC4-5D6E-409C-BE32-E72D297353CC}">
              <c16:uniqueId val="{00000000-40DA-44A3-AB58-54AD07AACEA2}"/>
            </c:ext>
          </c:extLst>
        </c:ser>
        <c:ser>
          <c:idx val="1"/>
          <c:order val="1"/>
          <c:spPr>
            <a:solidFill>
              <a:schemeClr val="accent2"/>
            </a:solidFill>
            <a:ln>
              <a:noFill/>
            </a:ln>
            <a:effectLst/>
          </c:spPr>
          <c:invertIfNegative val="0"/>
          <c:cat>
            <c:strRef>
              <c:f>Blad1!$A$50:$A$56</c:f>
              <c:strCache>
                <c:ptCount val="7"/>
                <c:pt idx="0">
                  <c:v>Wonen</c:v>
                </c:pt>
                <c:pt idx="1">
                  <c:v>Stikstof</c:v>
                </c:pt>
                <c:pt idx="2">
                  <c:v>Agrarisch ontwikkeling</c:v>
                </c:pt>
                <c:pt idx="3">
                  <c:v>Bedrijvigheid</c:v>
                </c:pt>
                <c:pt idx="4">
                  <c:v>Leefbaarheid</c:v>
                </c:pt>
                <c:pt idx="5">
                  <c:v>Bereikbaarheid</c:v>
                </c:pt>
                <c:pt idx="6">
                  <c:v>Duurzaamheid</c:v>
                </c:pt>
              </c:strCache>
            </c:strRef>
          </c:cat>
          <c:val>
            <c:numRef>
              <c:f>Blad1!$C$50:$C$56</c:f>
              <c:numCache>
                <c:formatCode>General</c:formatCode>
                <c:ptCount val="7"/>
                <c:pt idx="0">
                  <c:v>73</c:v>
                </c:pt>
                <c:pt idx="1">
                  <c:v>12</c:v>
                </c:pt>
                <c:pt idx="2">
                  <c:v>24</c:v>
                </c:pt>
                <c:pt idx="3">
                  <c:v>43</c:v>
                </c:pt>
                <c:pt idx="4">
                  <c:v>44</c:v>
                </c:pt>
                <c:pt idx="5">
                  <c:v>64</c:v>
                </c:pt>
                <c:pt idx="6">
                  <c:v>36</c:v>
                </c:pt>
              </c:numCache>
            </c:numRef>
          </c:val>
          <c:extLst>
            <c:ext xmlns:c16="http://schemas.microsoft.com/office/drawing/2014/chart" uri="{C3380CC4-5D6E-409C-BE32-E72D297353CC}">
              <c16:uniqueId val="{00000001-40DA-44A3-AB58-54AD07AACEA2}"/>
            </c:ext>
          </c:extLst>
        </c:ser>
        <c:dLbls>
          <c:showLegendKey val="0"/>
          <c:showVal val="0"/>
          <c:showCatName val="0"/>
          <c:showSerName val="0"/>
          <c:showPercent val="0"/>
          <c:showBubbleSize val="0"/>
        </c:dLbls>
        <c:gapWidth val="182"/>
        <c:axId val="985790063"/>
        <c:axId val="1272357871"/>
      </c:barChart>
      <c:catAx>
        <c:axId val="9857900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72357871"/>
        <c:crosses val="autoZero"/>
        <c:auto val="1"/>
        <c:lblAlgn val="ctr"/>
        <c:lblOffset val="100"/>
        <c:noMultiLvlLbl val="0"/>
      </c:catAx>
      <c:valAx>
        <c:axId val="1272357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857900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785812</xdr:colOff>
      <xdr:row>33</xdr:row>
      <xdr:rowOff>14287</xdr:rowOff>
    </xdr:from>
    <xdr:to>
      <xdr:col>3</xdr:col>
      <xdr:colOff>5357812</xdr:colOff>
      <xdr:row>46</xdr:row>
      <xdr:rowOff>166687</xdr:rowOff>
    </xdr:to>
    <xdr:graphicFrame macro="">
      <xdr:nvGraphicFramePr>
        <xdr:cNvPr id="4" name="Grafiek 3">
          <a:extLst>
            <a:ext uri="{FF2B5EF4-FFF2-40B4-BE49-F238E27FC236}">
              <a16:creationId xmlns:a16="http://schemas.microsoft.com/office/drawing/2014/main" id="{E5362C94-467F-9BE5-1C71-304D2646F8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752475</xdr:colOff>
      <xdr:row>48</xdr:row>
      <xdr:rowOff>23812</xdr:rowOff>
    </xdr:from>
    <xdr:to>
      <xdr:col>3</xdr:col>
      <xdr:colOff>5324475</xdr:colOff>
      <xdr:row>62</xdr:row>
      <xdr:rowOff>100012</xdr:rowOff>
    </xdr:to>
    <xdr:graphicFrame macro="">
      <xdr:nvGraphicFramePr>
        <xdr:cNvPr id="5" name="Grafiek 4">
          <a:extLst>
            <a:ext uri="{FF2B5EF4-FFF2-40B4-BE49-F238E27FC236}">
              <a16:creationId xmlns:a16="http://schemas.microsoft.com/office/drawing/2014/main" id="{B91251DD-352E-D2DF-5925-D117233D99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14EC9-BA8E-48B6-A652-0308E659A0BF}">
  <dimension ref="A1:W56"/>
  <sheetViews>
    <sheetView tabSelected="1" view="pageBreakPreview" zoomScale="60" zoomScaleNormal="100" workbookViewId="0">
      <selection activeCell="C13" sqref="C13"/>
    </sheetView>
  </sheetViews>
  <sheetFormatPr defaultRowHeight="15" x14ac:dyDescent="0.25"/>
  <cols>
    <col min="1" max="1" width="84.5703125" customWidth="1"/>
    <col min="2" max="3" width="6.7109375" customWidth="1"/>
    <col min="4" max="4" width="86.140625" customWidth="1"/>
    <col min="5" max="5" width="7.7109375" customWidth="1"/>
    <col min="6" max="6" width="7.140625" customWidth="1"/>
    <col min="7" max="7" width="84.28515625" customWidth="1"/>
    <col min="8" max="8" width="6.5703125" customWidth="1"/>
    <col min="9" max="9" width="7.5703125" customWidth="1"/>
    <col min="10" max="10" width="75.7109375" customWidth="1"/>
    <col min="13" max="13" width="59.140625" customWidth="1"/>
    <col min="14" max="14" width="6.42578125" customWidth="1"/>
    <col min="15" max="15" width="6.7109375" customWidth="1"/>
    <col min="16" max="16" width="57.7109375" customWidth="1"/>
    <col min="19" max="19" width="72" customWidth="1"/>
  </cols>
  <sheetData>
    <row r="1" spans="1:23" s="16" customFormat="1" x14ac:dyDescent="0.25">
      <c r="A1" s="14" t="s">
        <v>16</v>
      </c>
      <c r="B1" s="14"/>
      <c r="C1" s="14"/>
      <c r="D1" s="14" t="s">
        <v>6</v>
      </c>
      <c r="E1" s="14"/>
      <c r="F1" s="14"/>
      <c r="G1" s="14" t="s">
        <v>7</v>
      </c>
      <c r="H1" s="14"/>
      <c r="I1" s="14"/>
      <c r="J1" s="14" t="s">
        <v>29</v>
      </c>
      <c r="K1" s="14"/>
      <c r="L1" s="14"/>
      <c r="M1" s="15" t="s">
        <v>38</v>
      </c>
      <c r="N1" s="15"/>
      <c r="O1" s="14"/>
      <c r="P1" s="14" t="s">
        <v>49</v>
      </c>
      <c r="Q1" s="14"/>
      <c r="R1" s="14"/>
      <c r="S1" s="14" t="s">
        <v>54</v>
      </c>
      <c r="T1" s="14"/>
      <c r="U1" s="14"/>
      <c r="V1" s="14"/>
      <c r="W1" s="14"/>
    </row>
    <row r="2" spans="1:23" ht="30" x14ac:dyDescent="0.25">
      <c r="A2" s="6" t="s">
        <v>8</v>
      </c>
      <c r="B2" s="6" t="s">
        <v>104</v>
      </c>
      <c r="C2" s="4">
        <f>12-COUNTBLANK(B$2:B$12)-1</f>
        <v>9</v>
      </c>
      <c r="D2" s="7" t="s">
        <v>0</v>
      </c>
      <c r="E2" s="7" t="s">
        <v>104</v>
      </c>
      <c r="F2" s="4">
        <f>12-COUNTBLANK(E$2:E$12)-1</f>
        <v>9</v>
      </c>
      <c r="G2" s="6" t="s">
        <v>23</v>
      </c>
      <c r="H2" s="6" t="s">
        <v>106</v>
      </c>
      <c r="I2" s="4">
        <f>12-COUNTBLANK(H$2:H$12)-1</f>
        <v>5</v>
      </c>
      <c r="J2" s="5" t="s">
        <v>30</v>
      </c>
      <c r="K2" s="4" t="s">
        <v>109</v>
      </c>
      <c r="L2" s="4">
        <f>12-COUNTBLANK(K$2:K$12)-1</f>
        <v>8</v>
      </c>
      <c r="M2" s="5" t="s">
        <v>40</v>
      </c>
      <c r="N2" s="5" t="s">
        <v>104</v>
      </c>
      <c r="O2" s="4">
        <f>12-COUNTBLANK(N$2:N$12)-1</f>
        <v>9</v>
      </c>
      <c r="P2" s="7" t="s">
        <v>50</v>
      </c>
      <c r="Q2" s="4" t="s">
        <v>102</v>
      </c>
      <c r="R2" s="4">
        <f>12-COUNTBLANK(Q$2:Q$12)-1</f>
        <v>5</v>
      </c>
      <c r="S2" s="7" t="s">
        <v>59</v>
      </c>
      <c r="T2" s="4" t="s">
        <v>104</v>
      </c>
      <c r="U2" s="4">
        <f>12-COUNTBLANK(T$2:T$12)-1</f>
        <v>10</v>
      </c>
      <c r="V2" s="4"/>
      <c r="W2" s="4"/>
    </row>
    <row r="3" spans="1:23" ht="30" x14ac:dyDescent="0.25">
      <c r="A3" s="6" t="s">
        <v>9</v>
      </c>
      <c r="B3" s="6" t="s">
        <v>102</v>
      </c>
      <c r="C3" s="4">
        <f>+C2-1</f>
        <v>8</v>
      </c>
      <c r="D3" s="7" t="s">
        <v>55</v>
      </c>
      <c r="E3" s="7" t="s">
        <v>110</v>
      </c>
      <c r="F3" s="4">
        <f>+F2-1</f>
        <v>8</v>
      </c>
      <c r="G3" s="6" t="s">
        <v>24</v>
      </c>
      <c r="H3" s="6" t="s">
        <v>104</v>
      </c>
      <c r="I3" s="4">
        <f>+I2-1</f>
        <v>4</v>
      </c>
      <c r="J3" s="5" t="s">
        <v>31</v>
      </c>
      <c r="K3" s="4" t="s">
        <v>109</v>
      </c>
      <c r="L3" s="4">
        <f>+L2-1</f>
        <v>7</v>
      </c>
      <c r="M3" s="5" t="s">
        <v>41</v>
      </c>
      <c r="N3" s="5" t="s">
        <v>102</v>
      </c>
      <c r="O3" s="4">
        <f>+O2-1</f>
        <v>8</v>
      </c>
      <c r="P3" s="7" t="s">
        <v>51</v>
      </c>
      <c r="Q3" s="4" t="s">
        <v>107</v>
      </c>
      <c r="R3" s="4">
        <f>+R2-1</f>
        <v>4</v>
      </c>
      <c r="S3" s="7" t="s">
        <v>60</v>
      </c>
      <c r="T3" s="4" t="s">
        <v>102</v>
      </c>
      <c r="U3" s="4">
        <f>+U2-1</f>
        <v>9</v>
      </c>
      <c r="V3" s="4"/>
      <c r="W3" s="4"/>
    </row>
    <row r="4" spans="1:23" ht="60" x14ac:dyDescent="0.25">
      <c r="A4" s="6" t="s">
        <v>10</v>
      </c>
      <c r="B4" s="6" t="s">
        <v>102</v>
      </c>
      <c r="C4" s="4">
        <f t="shared" ref="C4:C10" si="0">+C3-1</f>
        <v>7</v>
      </c>
      <c r="D4" s="8" t="s">
        <v>1</v>
      </c>
      <c r="E4" s="8" t="s">
        <v>103</v>
      </c>
      <c r="F4" s="4">
        <f t="shared" ref="F4:F10" si="1">+F3-1</f>
        <v>7</v>
      </c>
      <c r="G4" s="6" t="s">
        <v>25</v>
      </c>
      <c r="H4" s="6" t="s">
        <v>106</v>
      </c>
      <c r="I4" s="4">
        <f t="shared" ref="I4:I6" si="2">+I3-1</f>
        <v>3</v>
      </c>
      <c r="J4" s="5" t="s">
        <v>33</v>
      </c>
      <c r="K4" s="4" t="s">
        <v>110</v>
      </c>
      <c r="L4" s="4">
        <f t="shared" ref="L4:L9" si="3">+L3-1</f>
        <v>6</v>
      </c>
      <c r="M4" s="5" t="s">
        <v>42</v>
      </c>
      <c r="N4" s="5" t="s">
        <v>110</v>
      </c>
      <c r="O4" s="4">
        <f t="shared" ref="O4:O10" si="4">+O3-1</f>
        <v>7</v>
      </c>
      <c r="P4" s="7" t="s">
        <v>52</v>
      </c>
      <c r="Q4" s="4" t="s">
        <v>105</v>
      </c>
      <c r="R4" s="4">
        <f t="shared" ref="R4:R6" si="5">+R3-1</f>
        <v>3</v>
      </c>
      <c r="S4" s="7" t="s">
        <v>61</v>
      </c>
      <c r="T4" s="4" t="s">
        <v>103</v>
      </c>
      <c r="U4" s="4">
        <f t="shared" ref="U4:U10" si="6">+U3-1</f>
        <v>8</v>
      </c>
      <c r="V4" s="4"/>
      <c r="W4" s="4"/>
    </row>
    <row r="5" spans="1:23" ht="45" x14ac:dyDescent="0.25">
      <c r="A5" s="6" t="s">
        <v>11</v>
      </c>
      <c r="B5" s="6" t="s">
        <v>107</v>
      </c>
      <c r="C5" s="4">
        <f t="shared" si="0"/>
        <v>6</v>
      </c>
      <c r="D5" s="8" t="s">
        <v>108</v>
      </c>
      <c r="E5" s="8" t="s">
        <v>107</v>
      </c>
      <c r="F5" s="4">
        <f t="shared" si="1"/>
        <v>6</v>
      </c>
      <c r="G5" s="6" t="s">
        <v>26</v>
      </c>
      <c r="H5" s="6" t="s">
        <v>111</v>
      </c>
      <c r="I5" s="4">
        <f t="shared" si="2"/>
        <v>2</v>
      </c>
      <c r="J5" s="5" t="s">
        <v>39</v>
      </c>
      <c r="K5" s="4" t="s">
        <v>105</v>
      </c>
      <c r="L5" s="4">
        <f t="shared" si="3"/>
        <v>5</v>
      </c>
      <c r="M5" s="5" t="s">
        <v>43</v>
      </c>
      <c r="N5" s="5" t="s">
        <v>103</v>
      </c>
      <c r="O5" s="4">
        <f t="shared" si="4"/>
        <v>6</v>
      </c>
      <c r="P5" s="7" t="s">
        <v>56</v>
      </c>
      <c r="Q5" s="4" t="s">
        <v>104</v>
      </c>
      <c r="R5" s="4">
        <f t="shared" si="5"/>
        <v>2</v>
      </c>
      <c r="S5" s="7" t="s">
        <v>62</v>
      </c>
      <c r="T5" s="4" t="s">
        <v>114</v>
      </c>
      <c r="U5" s="4">
        <f t="shared" si="6"/>
        <v>7</v>
      </c>
      <c r="V5" s="4"/>
      <c r="W5" s="4"/>
    </row>
    <row r="6" spans="1:23" ht="45" x14ac:dyDescent="0.25">
      <c r="A6" s="6" t="s">
        <v>12</v>
      </c>
      <c r="B6" s="6" t="s">
        <v>114</v>
      </c>
      <c r="C6" s="4">
        <f t="shared" si="0"/>
        <v>5</v>
      </c>
      <c r="D6" s="8" t="s">
        <v>58</v>
      </c>
      <c r="E6" s="8" t="s">
        <v>109</v>
      </c>
      <c r="F6" s="4">
        <f t="shared" si="1"/>
        <v>5</v>
      </c>
      <c r="G6" s="6" t="s">
        <v>27</v>
      </c>
      <c r="H6" s="6" t="s">
        <v>107</v>
      </c>
      <c r="I6" s="4">
        <f t="shared" si="2"/>
        <v>1</v>
      </c>
      <c r="J6" s="5" t="s">
        <v>34</v>
      </c>
      <c r="K6" s="4" t="s">
        <v>106</v>
      </c>
      <c r="L6" s="4">
        <f t="shared" si="3"/>
        <v>4</v>
      </c>
      <c r="M6" s="5" t="s">
        <v>44</v>
      </c>
      <c r="N6" s="5" t="s">
        <v>103</v>
      </c>
      <c r="O6" s="4">
        <f t="shared" si="4"/>
        <v>5</v>
      </c>
      <c r="P6" s="8" t="s">
        <v>53</v>
      </c>
      <c r="Q6" s="4" t="s">
        <v>110</v>
      </c>
      <c r="R6" s="4">
        <f t="shared" si="5"/>
        <v>1</v>
      </c>
      <c r="S6" s="7" t="s">
        <v>63</v>
      </c>
      <c r="T6" s="4" t="s">
        <v>114</v>
      </c>
      <c r="U6" s="4">
        <f t="shared" si="6"/>
        <v>6</v>
      </c>
      <c r="V6" s="4"/>
      <c r="W6" s="4"/>
    </row>
    <row r="7" spans="1:23" ht="30" x14ac:dyDescent="0.25">
      <c r="A7" s="6" t="s">
        <v>57</v>
      </c>
      <c r="B7" s="6" t="s">
        <v>103</v>
      </c>
      <c r="C7" s="4">
        <f t="shared" si="0"/>
        <v>4</v>
      </c>
      <c r="D7" s="7" t="s">
        <v>2</v>
      </c>
      <c r="E7" s="8" t="s">
        <v>107</v>
      </c>
      <c r="F7" s="4">
        <f t="shared" si="1"/>
        <v>4</v>
      </c>
      <c r="G7" s="9"/>
      <c r="H7" s="9"/>
      <c r="I7" s="4"/>
      <c r="J7" s="5" t="s">
        <v>35</v>
      </c>
      <c r="K7" s="4" t="s">
        <v>102</v>
      </c>
      <c r="L7" s="4">
        <f t="shared" si="3"/>
        <v>3</v>
      </c>
      <c r="M7" s="5" t="s">
        <v>45</v>
      </c>
      <c r="N7" s="5" t="s">
        <v>114</v>
      </c>
      <c r="O7" s="4">
        <f t="shared" si="4"/>
        <v>4</v>
      </c>
      <c r="P7" s="4"/>
      <c r="Q7" s="4"/>
      <c r="R7" s="4"/>
      <c r="S7" s="7" t="s">
        <v>64</v>
      </c>
      <c r="T7" s="4" t="s">
        <v>107</v>
      </c>
      <c r="U7" s="4">
        <f t="shared" si="6"/>
        <v>5</v>
      </c>
      <c r="V7" s="4"/>
      <c r="W7" s="4"/>
    </row>
    <row r="8" spans="1:23" ht="60" x14ac:dyDescent="0.25">
      <c r="A8" s="10" t="s">
        <v>13</v>
      </c>
      <c r="B8" s="10" t="s">
        <v>110</v>
      </c>
      <c r="C8" s="4">
        <f t="shared" si="0"/>
        <v>3</v>
      </c>
      <c r="D8" s="7" t="s">
        <v>3</v>
      </c>
      <c r="E8" s="7" t="s">
        <v>107</v>
      </c>
      <c r="F8" s="4">
        <f t="shared" si="1"/>
        <v>3</v>
      </c>
      <c r="G8" s="9"/>
      <c r="H8" s="9"/>
      <c r="I8" s="4"/>
      <c r="J8" s="5" t="s">
        <v>36</v>
      </c>
      <c r="K8" s="4" t="s">
        <v>102</v>
      </c>
      <c r="L8" s="4">
        <f t="shared" si="3"/>
        <v>2</v>
      </c>
      <c r="M8" s="5" t="s">
        <v>46</v>
      </c>
      <c r="N8" s="5" t="s">
        <v>114</v>
      </c>
      <c r="O8" s="4">
        <f t="shared" si="4"/>
        <v>3</v>
      </c>
      <c r="P8" s="4"/>
      <c r="Q8" s="4"/>
      <c r="R8" s="4"/>
      <c r="S8" s="7" t="s">
        <v>65</v>
      </c>
      <c r="T8" s="4" t="s">
        <v>105</v>
      </c>
      <c r="U8" s="4">
        <f t="shared" si="6"/>
        <v>4</v>
      </c>
      <c r="V8" s="4"/>
      <c r="W8" s="4"/>
    </row>
    <row r="9" spans="1:23" ht="30" x14ac:dyDescent="0.25">
      <c r="A9" s="10" t="s">
        <v>14</v>
      </c>
      <c r="B9" s="10" t="s">
        <v>106</v>
      </c>
      <c r="C9" s="4">
        <f t="shared" si="0"/>
        <v>2</v>
      </c>
      <c r="D9" s="7" t="s">
        <v>4</v>
      </c>
      <c r="E9" s="7" t="s">
        <v>106</v>
      </c>
      <c r="F9" s="4">
        <f t="shared" si="1"/>
        <v>2</v>
      </c>
      <c r="G9" s="9"/>
      <c r="H9" s="9"/>
      <c r="I9" s="4"/>
      <c r="J9" s="5" t="s">
        <v>37</v>
      </c>
      <c r="K9" s="4" t="s">
        <v>102</v>
      </c>
      <c r="L9" s="4">
        <f t="shared" si="3"/>
        <v>1</v>
      </c>
      <c r="M9" s="5" t="s">
        <v>48</v>
      </c>
      <c r="N9" s="5" t="s">
        <v>105</v>
      </c>
      <c r="O9" s="4">
        <f t="shared" si="4"/>
        <v>2</v>
      </c>
      <c r="P9" s="4"/>
      <c r="Q9" s="4"/>
      <c r="R9" s="4"/>
      <c r="S9" s="7" t="s">
        <v>66</v>
      </c>
      <c r="T9" s="4" t="s">
        <v>107</v>
      </c>
      <c r="U9" s="4">
        <f t="shared" si="6"/>
        <v>3</v>
      </c>
      <c r="V9" s="4"/>
      <c r="W9" s="4"/>
    </row>
    <row r="10" spans="1:23" ht="30" x14ac:dyDescent="0.25">
      <c r="A10" s="10" t="s">
        <v>15</v>
      </c>
      <c r="B10" s="10" t="s">
        <v>105</v>
      </c>
      <c r="C10" s="4">
        <f t="shared" si="0"/>
        <v>1</v>
      </c>
      <c r="D10" s="7" t="s">
        <v>5</v>
      </c>
      <c r="E10" s="7" t="s">
        <v>107</v>
      </c>
      <c r="F10" s="4">
        <f t="shared" si="1"/>
        <v>1</v>
      </c>
      <c r="G10" s="9"/>
      <c r="H10" s="9"/>
      <c r="I10" s="4"/>
      <c r="J10" s="4"/>
      <c r="K10" s="4"/>
      <c r="L10" s="4"/>
      <c r="M10" s="5" t="s">
        <v>47</v>
      </c>
      <c r="N10" s="5" t="s">
        <v>102</v>
      </c>
      <c r="O10" s="4">
        <f t="shared" si="4"/>
        <v>1</v>
      </c>
      <c r="P10" s="4"/>
      <c r="Q10" s="4"/>
      <c r="R10" s="4"/>
      <c r="S10" s="7" t="s">
        <v>67</v>
      </c>
      <c r="T10" s="4" t="s">
        <v>107</v>
      </c>
      <c r="U10" s="4">
        <f t="shared" si="6"/>
        <v>2</v>
      </c>
      <c r="V10" s="4"/>
      <c r="W10" s="4"/>
    </row>
    <row r="11" spans="1:23" ht="30" x14ac:dyDescent="0.25">
      <c r="A11" s="4"/>
      <c r="B11" s="4"/>
      <c r="C11" s="4"/>
      <c r="E11" s="7"/>
      <c r="F11" s="4"/>
      <c r="G11" s="9"/>
      <c r="H11" s="9"/>
      <c r="I11" s="4"/>
      <c r="J11" s="4"/>
      <c r="K11" s="4"/>
      <c r="L11" s="4"/>
      <c r="M11" s="4"/>
      <c r="N11" s="4"/>
      <c r="O11" s="4"/>
      <c r="P11" s="4"/>
      <c r="Q11" s="4"/>
      <c r="R11" s="4"/>
      <c r="S11" s="7" t="s">
        <v>68</v>
      </c>
      <c r="T11" s="4" t="s">
        <v>110</v>
      </c>
      <c r="U11" s="4">
        <v>1</v>
      </c>
      <c r="V11" s="4"/>
      <c r="W11" s="4"/>
    </row>
    <row r="12" spans="1:23" x14ac:dyDescent="0.25">
      <c r="A12" s="4"/>
      <c r="B12" s="4"/>
      <c r="C12" s="4"/>
      <c r="D12" s="4"/>
      <c r="E12" s="4"/>
      <c r="F12" s="4"/>
      <c r="G12" s="4"/>
      <c r="H12" s="4"/>
      <c r="I12" s="4"/>
      <c r="J12" s="5"/>
      <c r="K12" s="4"/>
      <c r="L12" s="4"/>
      <c r="M12" s="4"/>
      <c r="N12" s="4"/>
      <c r="O12" s="4"/>
      <c r="P12" s="4"/>
      <c r="Q12" s="4"/>
      <c r="R12" s="4"/>
      <c r="S12" s="4"/>
      <c r="T12" s="4"/>
      <c r="U12" s="4"/>
      <c r="V12" s="4"/>
      <c r="W12" s="4"/>
    </row>
    <row r="13" spans="1:23" x14ac:dyDescent="0.25">
      <c r="A13" s="4"/>
      <c r="B13" s="4"/>
      <c r="C13" s="4"/>
      <c r="D13" s="4"/>
      <c r="E13" s="4"/>
      <c r="F13" s="4"/>
      <c r="G13" s="4"/>
      <c r="H13" s="4"/>
      <c r="I13" s="4"/>
      <c r="J13" s="11"/>
      <c r="K13" s="4"/>
      <c r="L13" s="4"/>
      <c r="M13" s="4"/>
      <c r="N13" s="4"/>
      <c r="O13" s="4"/>
      <c r="P13" s="4"/>
      <c r="Q13" s="4"/>
      <c r="R13" s="4"/>
      <c r="S13" s="4"/>
      <c r="T13" s="4"/>
      <c r="U13" s="4"/>
      <c r="V13" s="4"/>
      <c r="W13" s="4"/>
    </row>
    <row r="14" spans="1:23" x14ac:dyDescent="0.25">
      <c r="A14" s="4"/>
      <c r="B14" s="4"/>
      <c r="C14" s="4"/>
      <c r="D14" s="4"/>
      <c r="E14" s="4"/>
      <c r="F14" s="4"/>
      <c r="G14" s="4"/>
      <c r="H14" s="4"/>
      <c r="I14" s="4"/>
      <c r="J14" s="4"/>
      <c r="K14" s="4"/>
      <c r="L14" s="4"/>
      <c r="M14" s="4"/>
      <c r="N14" s="4"/>
      <c r="O14" s="4"/>
      <c r="P14" s="4"/>
      <c r="Q14" s="4"/>
      <c r="R14" s="4"/>
      <c r="S14" s="4"/>
      <c r="T14" s="4"/>
      <c r="U14" s="4"/>
      <c r="V14" s="4"/>
      <c r="W14" s="4"/>
    </row>
    <row r="15" spans="1:23" x14ac:dyDescent="0.25">
      <c r="A15" s="4"/>
      <c r="B15" s="4"/>
      <c r="C15" s="4"/>
      <c r="D15" s="4"/>
      <c r="E15" s="4"/>
      <c r="F15" s="4"/>
      <c r="G15" s="4"/>
      <c r="H15" s="4"/>
      <c r="I15" s="4"/>
      <c r="J15" s="4"/>
      <c r="K15" s="4"/>
      <c r="L15" s="4"/>
      <c r="M15" s="4"/>
      <c r="N15" s="4"/>
      <c r="O15" s="4"/>
      <c r="P15" s="4"/>
      <c r="Q15" s="4"/>
      <c r="R15" s="4"/>
      <c r="S15" s="4"/>
      <c r="T15" s="4"/>
      <c r="U15" s="4"/>
      <c r="V15" s="4"/>
      <c r="W15" s="4"/>
    </row>
    <row r="16" spans="1:23" s="16" customFormat="1" x14ac:dyDescent="0.25">
      <c r="A16" s="14" t="s">
        <v>22</v>
      </c>
      <c r="B16" s="14"/>
      <c r="C16" s="14"/>
      <c r="D16" s="14" t="s">
        <v>28</v>
      </c>
      <c r="E16" s="14"/>
      <c r="F16" s="14"/>
      <c r="G16" s="14" t="s">
        <v>69</v>
      </c>
      <c r="H16" s="14"/>
      <c r="I16" s="14"/>
      <c r="J16" s="15" t="s">
        <v>77</v>
      </c>
      <c r="K16" s="14"/>
      <c r="L16" s="14"/>
      <c r="M16" s="14" t="s">
        <v>84</v>
      </c>
      <c r="N16" s="14"/>
      <c r="O16" s="14"/>
      <c r="P16" s="14"/>
      <c r="Q16" s="14"/>
      <c r="R16" s="14"/>
      <c r="S16" s="14"/>
      <c r="T16" s="14"/>
      <c r="U16" s="14"/>
      <c r="V16" s="14"/>
      <c r="W16" s="14"/>
    </row>
    <row r="17" spans="1:23" ht="60" x14ac:dyDescent="0.25">
      <c r="A17" s="12" t="s">
        <v>17</v>
      </c>
      <c r="B17" s="12" t="s">
        <v>104</v>
      </c>
      <c r="C17" s="4">
        <f>13-COUNTBLANK(B$17:B$28)-1</f>
        <v>4</v>
      </c>
      <c r="D17" s="13" t="s">
        <v>91</v>
      </c>
      <c r="E17" s="13" t="s">
        <v>102</v>
      </c>
      <c r="F17" s="4">
        <f>13-COUNTBLANK(E$17:E$28)-1</f>
        <v>12</v>
      </c>
      <c r="G17" s="6" t="s">
        <v>70</v>
      </c>
      <c r="H17" s="6" t="s">
        <v>112</v>
      </c>
      <c r="I17" s="4">
        <f>13-COUNTBLANK(H$17:H$28)-1</f>
        <v>8</v>
      </c>
      <c r="J17" s="5" t="s">
        <v>78</v>
      </c>
      <c r="K17" s="4" t="s">
        <v>113</v>
      </c>
      <c r="L17" s="4">
        <f>13-COUNTBLANK(K$17:K$28)-1</f>
        <v>5</v>
      </c>
      <c r="M17" s="5" t="s">
        <v>85</v>
      </c>
      <c r="N17" s="5" t="s">
        <v>114</v>
      </c>
      <c r="O17" s="4">
        <f>13-COUNTBLANK(N$17:N$28)-1</f>
        <v>6</v>
      </c>
      <c r="P17" s="4"/>
      <c r="Q17" s="4"/>
      <c r="R17" s="4"/>
      <c r="S17" s="4"/>
      <c r="T17" s="4"/>
      <c r="U17" s="4"/>
      <c r="V17" s="4"/>
      <c r="W17" s="4"/>
    </row>
    <row r="18" spans="1:23" ht="60" x14ac:dyDescent="0.25">
      <c r="A18" s="12" t="s">
        <v>19</v>
      </c>
      <c r="B18" s="12" t="s">
        <v>111</v>
      </c>
      <c r="C18" s="4">
        <f>+C17-1</f>
        <v>3</v>
      </c>
      <c r="D18" s="13" t="s">
        <v>92</v>
      </c>
      <c r="E18" s="13" t="s">
        <v>110</v>
      </c>
      <c r="F18" s="4">
        <f>+F17-1</f>
        <v>11</v>
      </c>
      <c r="G18" s="6" t="s">
        <v>71</v>
      </c>
      <c r="H18" s="6" t="s">
        <v>113</v>
      </c>
      <c r="I18" s="4">
        <f>+I17-1</f>
        <v>7</v>
      </c>
      <c r="J18" s="5" t="s">
        <v>79</v>
      </c>
      <c r="K18" s="4" t="s">
        <v>111</v>
      </c>
      <c r="L18" s="4">
        <f>+L17-1</f>
        <v>4</v>
      </c>
      <c r="M18" s="5" t="s">
        <v>86</v>
      </c>
      <c r="N18" s="5" t="s">
        <v>113</v>
      </c>
      <c r="O18" s="4">
        <f>+O17-1</f>
        <v>5</v>
      </c>
      <c r="P18" s="4"/>
      <c r="Q18" s="4"/>
      <c r="R18" s="4"/>
      <c r="S18" s="4"/>
      <c r="T18" s="4"/>
      <c r="U18" s="4"/>
      <c r="V18" s="4"/>
      <c r="W18" s="4"/>
    </row>
    <row r="19" spans="1:23" ht="45" x14ac:dyDescent="0.25">
      <c r="A19" s="12" t="s">
        <v>20</v>
      </c>
      <c r="B19" s="12" t="s">
        <v>102</v>
      </c>
      <c r="C19" s="4">
        <f t="shared" ref="C19:C20" si="7">+C18-1</f>
        <v>2</v>
      </c>
      <c r="D19" s="13" t="s">
        <v>93</v>
      </c>
      <c r="E19" s="13" t="s">
        <v>110</v>
      </c>
      <c r="F19" s="4">
        <f t="shared" ref="F19:F28" si="8">+F18-1</f>
        <v>10</v>
      </c>
      <c r="G19" s="6" t="s">
        <v>72</v>
      </c>
      <c r="H19" s="6" t="s">
        <v>106</v>
      </c>
      <c r="I19" s="4">
        <f t="shared" ref="I19:I24" si="9">+I18-1</f>
        <v>6</v>
      </c>
      <c r="J19" s="5" t="s">
        <v>80</v>
      </c>
      <c r="K19" s="4" t="s">
        <v>114</v>
      </c>
      <c r="L19" s="4">
        <f t="shared" ref="L19:L21" si="10">+L18-1</f>
        <v>3</v>
      </c>
      <c r="M19" s="5" t="s">
        <v>87</v>
      </c>
      <c r="N19" s="5" t="s">
        <v>110</v>
      </c>
      <c r="O19" s="4">
        <f t="shared" ref="O19:O22" si="11">+O18-1</f>
        <v>4</v>
      </c>
      <c r="P19" s="4"/>
      <c r="Q19" s="4"/>
      <c r="R19" s="4"/>
      <c r="S19" s="4"/>
      <c r="T19" s="4"/>
      <c r="U19" s="4"/>
      <c r="V19" s="4"/>
      <c r="W19" s="4"/>
    </row>
    <row r="20" spans="1:23" ht="49.5" x14ac:dyDescent="0.25">
      <c r="A20" s="12" t="s">
        <v>21</v>
      </c>
      <c r="B20" s="12" t="s">
        <v>103</v>
      </c>
      <c r="C20" s="4">
        <f t="shared" si="7"/>
        <v>1</v>
      </c>
      <c r="D20" s="13" t="s">
        <v>94</v>
      </c>
      <c r="E20" s="13" t="s">
        <v>103</v>
      </c>
      <c r="F20" s="4">
        <f t="shared" si="8"/>
        <v>9</v>
      </c>
      <c r="G20" s="6" t="s">
        <v>73</v>
      </c>
      <c r="H20" s="6" t="s">
        <v>102</v>
      </c>
      <c r="I20" s="4">
        <f t="shared" si="9"/>
        <v>5</v>
      </c>
      <c r="J20" s="5" t="s">
        <v>81</v>
      </c>
      <c r="K20" s="4" t="s">
        <v>103</v>
      </c>
      <c r="L20" s="4">
        <f t="shared" si="10"/>
        <v>2</v>
      </c>
      <c r="M20" s="5" t="s">
        <v>88</v>
      </c>
      <c r="N20" s="5" t="s">
        <v>107</v>
      </c>
      <c r="O20" s="4">
        <f t="shared" si="11"/>
        <v>3</v>
      </c>
      <c r="P20" s="4"/>
      <c r="Q20" s="4"/>
      <c r="R20" s="4"/>
      <c r="S20" s="4"/>
      <c r="T20" s="4"/>
      <c r="U20" s="4"/>
      <c r="V20" s="4"/>
      <c r="W20" s="4"/>
    </row>
    <row r="21" spans="1:23" ht="45" x14ac:dyDescent="0.25">
      <c r="A21" s="12"/>
      <c r="B21" s="12"/>
      <c r="C21" s="4"/>
      <c r="D21" s="13" t="s">
        <v>95</v>
      </c>
      <c r="E21" s="13" t="s">
        <v>104</v>
      </c>
      <c r="F21" s="4">
        <f t="shared" si="8"/>
        <v>8</v>
      </c>
      <c r="G21" s="6" t="s">
        <v>83</v>
      </c>
      <c r="H21" s="6" t="s">
        <v>103</v>
      </c>
      <c r="I21" s="4">
        <f t="shared" si="9"/>
        <v>4</v>
      </c>
      <c r="J21" s="5" t="s">
        <v>82</v>
      </c>
      <c r="K21" s="4" t="s">
        <v>105</v>
      </c>
      <c r="L21" s="4">
        <f t="shared" si="10"/>
        <v>1</v>
      </c>
      <c r="M21" s="5" t="s">
        <v>89</v>
      </c>
      <c r="N21" s="5" t="s">
        <v>107</v>
      </c>
      <c r="O21" s="4">
        <f t="shared" si="11"/>
        <v>2</v>
      </c>
      <c r="P21" s="4"/>
      <c r="Q21" s="4"/>
      <c r="R21" s="4"/>
      <c r="S21" s="4"/>
      <c r="T21" s="4"/>
      <c r="U21" s="4"/>
      <c r="V21" s="4"/>
      <c r="W21" s="4"/>
    </row>
    <row r="22" spans="1:23" ht="30" x14ac:dyDescent="0.25">
      <c r="A22" s="12"/>
      <c r="B22" s="12"/>
      <c r="C22" s="4"/>
      <c r="D22" s="13" t="s">
        <v>96</v>
      </c>
      <c r="E22" s="13" t="s">
        <v>114</v>
      </c>
      <c r="F22" s="4">
        <f t="shared" si="8"/>
        <v>7</v>
      </c>
      <c r="G22" s="10" t="s">
        <v>74</v>
      </c>
      <c r="H22" s="10" t="s">
        <v>112</v>
      </c>
      <c r="I22" s="4">
        <f t="shared" si="9"/>
        <v>3</v>
      </c>
      <c r="J22" s="5"/>
      <c r="K22" s="4"/>
      <c r="L22" s="4"/>
      <c r="M22" s="5" t="s">
        <v>90</v>
      </c>
      <c r="N22" s="5" t="s">
        <v>102</v>
      </c>
      <c r="O22" s="4">
        <f t="shared" si="11"/>
        <v>1</v>
      </c>
      <c r="P22" s="4"/>
      <c r="Q22" s="4"/>
      <c r="R22" s="4"/>
      <c r="S22" s="4"/>
      <c r="T22" s="4"/>
      <c r="U22" s="4"/>
      <c r="V22" s="4"/>
      <c r="W22" s="4"/>
    </row>
    <row r="23" spans="1:23" x14ac:dyDescent="0.25">
      <c r="A23" s="4"/>
      <c r="B23" s="4"/>
      <c r="C23" s="4"/>
      <c r="D23" s="13" t="s">
        <v>97</v>
      </c>
      <c r="E23" s="13" t="s">
        <v>102</v>
      </c>
      <c r="F23" s="4">
        <f t="shared" si="8"/>
        <v>6</v>
      </c>
      <c r="G23" s="10" t="s">
        <v>75</v>
      </c>
      <c r="H23" s="10" t="s">
        <v>107</v>
      </c>
      <c r="I23" s="4">
        <f t="shared" si="9"/>
        <v>2</v>
      </c>
      <c r="J23" s="5"/>
      <c r="K23" s="4"/>
      <c r="L23" s="4"/>
      <c r="M23" s="4"/>
      <c r="N23" s="4"/>
      <c r="O23" s="4"/>
      <c r="P23" s="4"/>
      <c r="Q23" s="4"/>
      <c r="R23" s="4"/>
      <c r="S23" s="4"/>
      <c r="T23" s="4"/>
      <c r="U23" s="4"/>
      <c r="V23" s="4"/>
      <c r="W23" s="4"/>
    </row>
    <row r="24" spans="1:23" ht="28.5" x14ac:dyDescent="0.25">
      <c r="A24" s="12"/>
      <c r="B24" s="12"/>
      <c r="C24" s="4"/>
      <c r="D24" s="13" t="s">
        <v>98</v>
      </c>
      <c r="E24" s="13" t="s">
        <v>102</v>
      </c>
      <c r="F24" s="4">
        <f t="shared" si="8"/>
        <v>5</v>
      </c>
      <c r="G24" s="10" t="s">
        <v>76</v>
      </c>
      <c r="H24" s="10" t="s">
        <v>105</v>
      </c>
      <c r="I24" s="4">
        <f t="shared" si="9"/>
        <v>1</v>
      </c>
      <c r="J24" s="11"/>
      <c r="K24" s="4"/>
      <c r="L24" s="4"/>
      <c r="M24" s="4"/>
      <c r="N24" s="4"/>
      <c r="O24" s="4"/>
      <c r="P24" s="4"/>
      <c r="Q24" s="4"/>
      <c r="R24" s="4"/>
      <c r="S24" s="4"/>
      <c r="T24" s="4"/>
      <c r="U24" s="4"/>
      <c r="V24" s="4"/>
      <c r="W24" s="4"/>
    </row>
    <row r="25" spans="1:23" ht="18" x14ac:dyDescent="0.25">
      <c r="A25" s="12" t="s">
        <v>18</v>
      </c>
      <c r="B25" s="12"/>
      <c r="C25" s="4"/>
      <c r="D25" s="13" t="s">
        <v>99</v>
      </c>
      <c r="E25" s="13" t="s">
        <v>102</v>
      </c>
      <c r="F25" s="4">
        <f t="shared" si="8"/>
        <v>4</v>
      </c>
      <c r="G25" s="4"/>
      <c r="H25" s="4"/>
      <c r="I25" s="4"/>
      <c r="J25" s="3"/>
      <c r="K25" s="4"/>
      <c r="L25" s="4"/>
      <c r="M25" s="4"/>
      <c r="N25" s="4"/>
      <c r="O25" s="4"/>
      <c r="P25" s="4"/>
      <c r="Q25" s="4"/>
      <c r="R25" s="4"/>
      <c r="S25" s="4"/>
      <c r="T25" s="4"/>
      <c r="U25" s="4"/>
      <c r="V25" s="4"/>
      <c r="W25" s="4"/>
    </row>
    <row r="26" spans="1:23" ht="18" x14ac:dyDescent="0.25">
      <c r="A26" s="12"/>
      <c r="B26" s="12"/>
      <c r="C26" s="4"/>
      <c r="D26" s="13" t="s">
        <v>100</v>
      </c>
      <c r="E26" s="13" t="s">
        <v>102</v>
      </c>
      <c r="F26" s="4">
        <f t="shared" si="8"/>
        <v>3</v>
      </c>
      <c r="G26" s="4"/>
      <c r="H26" s="4"/>
      <c r="I26" s="4"/>
      <c r="J26" s="2"/>
      <c r="K26" s="4"/>
      <c r="L26" s="4"/>
      <c r="M26" s="4"/>
      <c r="N26" s="4"/>
      <c r="O26" s="4"/>
      <c r="P26" s="4"/>
      <c r="Q26" s="4"/>
      <c r="R26" s="4"/>
      <c r="S26" s="4"/>
      <c r="T26" s="4"/>
      <c r="U26" s="4"/>
      <c r="V26" s="4"/>
      <c r="W26" s="4"/>
    </row>
    <row r="27" spans="1:23" ht="18" x14ac:dyDescent="0.25">
      <c r="A27" s="12"/>
      <c r="B27" s="12"/>
      <c r="C27" s="4"/>
      <c r="D27" s="13" t="s">
        <v>123</v>
      </c>
      <c r="E27" s="13" t="s">
        <v>107</v>
      </c>
      <c r="F27" s="4">
        <f t="shared" si="8"/>
        <v>2</v>
      </c>
      <c r="G27" s="4"/>
      <c r="H27" s="4"/>
      <c r="I27" s="4"/>
      <c r="J27" s="3"/>
      <c r="K27" s="4"/>
      <c r="L27" s="4"/>
      <c r="M27" s="4"/>
      <c r="N27" s="4"/>
      <c r="O27" s="4"/>
      <c r="P27" s="4"/>
      <c r="Q27" s="4"/>
      <c r="R27" s="4"/>
      <c r="S27" s="4"/>
      <c r="T27" s="4"/>
      <c r="U27" s="4"/>
      <c r="V27" s="4"/>
      <c r="W27" s="4"/>
    </row>
    <row r="28" spans="1:23" ht="25.5" x14ac:dyDescent="0.25">
      <c r="A28" s="4"/>
      <c r="B28" s="4"/>
      <c r="C28" s="4"/>
      <c r="D28" s="13" t="s">
        <v>101</v>
      </c>
      <c r="E28" s="13" t="s">
        <v>105</v>
      </c>
      <c r="F28" s="4">
        <f t="shared" si="8"/>
        <v>1</v>
      </c>
      <c r="G28" s="4"/>
      <c r="H28" s="4"/>
      <c r="I28" s="4"/>
      <c r="J28" s="3"/>
      <c r="K28" s="4"/>
      <c r="L28" s="4"/>
      <c r="M28" s="4"/>
      <c r="N28" s="4"/>
      <c r="O28" s="4"/>
      <c r="P28" s="4"/>
      <c r="Q28" s="4"/>
      <c r="R28" s="4"/>
      <c r="S28" s="4"/>
      <c r="T28" s="4"/>
      <c r="U28" s="4"/>
      <c r="V28" s="4"/>
      <c r="W28" s="4"/>
    </row>
    <row r="29" spans="1:23" x14ac:dyDescent="0.25">
      <c r="A29" s="12"/>
      <c r="B29" s="12"/>
      <c r="C29" s="4"/>
      <c r="D29" s="4"/>
      <c r="E29" s="4"/>
      <c r="F29" s="4"/>
      <c r="G29" s="4"/>
      <c r="H29" s="4"/>
      <c r="I29" s="4"/>
      <c r="J29" s="5"/>
      <c r="K29" s="4"/>
      <c r="L29" s="4"/>
      <c r="M29" s="4"/>
      <c r="N29" s="4"/>
      <c r="O29" s="4"/>
      <c r="P29" s="4"/>
      <c r="Q29" s="4"/>
      <c r="R29" s="4"/>
      <c r="S29" s="4"/>
      <c r="T29" s="4"/>
      <c r="U29" s="4"/>
      <c r="V29" s="4"/>
      <c r="W29" s="4"/>
    </row>
    <row r="30" spans="1:23" x14ac:dyDescent="0.25">
      <c r="D30" s="4"/>
      <c r="E30" s="4"/>
      <c r="F30" s="4"/>
      <c r="G30" s="4"/>
      <c r="H30" s="4"/>
      <c r="I30" s="4"/>
      <c r="J30" s="5"/>
      <c r="K30" s="4"/>
      <c r="L30" s="4"/>
      <c r="M30" s="4"/>
      <c r="N30" s="4"/>
      <c r="O30" s="4"/>
      <c r="P30" s="4"/>
      <c r="Q30" s="4"/>
      <c r="R30" s="4"/>
      <c r="S30" s="4"/>
      <c r="T30" s="4"/>
      <c r="U30" s="4"/>
      <c r="V30" s="4"/>
      <c r="W30" s="4"/>
    </row>
    <row r="31" spans="1:23" x14ac:dyDescent="0.25">
      <c r="D31" s="4"/>
      <c r="E31" s="4"/>
      <c r="F31" s="4"/>
      <c r="G31" s="4"/>
      <c r="H31" s="4"/>
      <c r="I31" s="4"/>
      <c r="J31" s="11"/>
      <c r="K31" s="4"/>
      <c r="L31" s="4"/>
      <c r="M31" s="4"/>
      <c r="N31" s="4"/>
      <c r="O31" s="4"/>
      <c r="P31" s="4"/>
      <c r="Q31" s="4"/>
      <c r="R31" s="4"/>
      <c r="S31" s="4"/>
      <c r="T31" s="4"/>
      <c r="U31" s="4"/>
      <c r="V31" s="4"/>
      <c r="W31" s="4"/>
    </row>
    <row r="32" spans="1:23" x14ac:dyDescent="0.25">
      <c r="D32" s="4"/>
      <c r="E32" s="4"/>
      <c r="F32" s="4"/>
      <c r="G32" s="4"/>
      <c r="H32" s="4"/>
      <c r="I32" s="4"/>
      <c r="J32" s="5"/>
      <c r="K32" s="4"/>
      <c r="L32" s="4"/>
      <c r="M32" s="4"/>
      <c r="N32" s="4"/>
      <c r="O32" s="4"/>
      <c r="P32" s="4"/>
      <c r="Q32" s="4"/>
      <c r="R32" s="4"/>
      <c r="S32" s="4"/>
      <c r="T32" s="4"/>
      <c r="U32" s="4"/>
      <c r="V32" s="4"/>
      <c r="W32" s="4"/>
    </row>
    <row r="33" spans="1:23" x14ac:dyDescent="0.25">
      <c r="A33" s="12" t="s">
        <v>122</v>
      </c>
      <c r="B33" s="12"/>
      <c r="C33" s="4"/>
      <c r="D33" s="4"/>
      <c r="E33" s="4"/>
      <c r="F33" s="4"/>
      <c r="G33" s="4"/>
      <c r="H33" s="4"/>
      <c r="I33" s="4"/>
      <c r="J33" s="5"/>
      <c r="K33" s="4"/>
      <c r="L33" s="4"/>
      <c r="M33" s="4"/>
      <c r="N33" s="4"/>
      <c r="O33" s="4"/>
      <c r="P33" s="4"/>
      <c r="Q33" s="4"/>
      <c r="R33" s="4"/>
      <c r="S33" s="4"/>
      <c r="T33" s="4"/>
      <c r="U33" s="4"/>
      <c r="V33" s="4"/>
      <c r="W33" s="4"/>
    </row>
    <row r="34" spans="1:23" ht="18" x14ac:dyDescent="0.25">
      <c r="A34" s="12" t="s">
        <v>115</v>
      </c>
      <c r="C34">
        <f>+COUNTIF($A$1:$U$30,"="&amp;+D34)</f>
        <v>11</v>
      </c>
      <c r="D34" t="s">
        <v>113</v>
      </c>
      <c r="J34" s="3"/>
    </row>
    <row r="35" spans="1:23" ht="18" x14ac:dyDescent="0.25">
      <c r="A35" s="12" t="s">
        <v>116</v>
      </c>
      <c r="C35">
        <f t="shared" ref="C35:C39" si="12">+COUNTIF($A$1:$U$30,"="&amp;+D35)</f>
        <v>8</v>
      </c>
      <c r="D35" t="s">
        <v>105</v>
      </c>
      <c r="J35" s="2"/>
    </row>
    <row r="36" spans="1:23" ht="18" x14ac:dyDescent="0.25">
      <c r="A36" s="4" t="s">
        <v>117</v>
      </c>
      <c r="C36">
        <f t="shared" si="12"/>
        <v>6</v>
      </c>
      <c r="D36" t="s">
        <v>106</v>
      </c>
      <c r="J36" s="3"/>
    </row>
    <row r="37" spans="1:23" x14ac:dyDescent="0.25">
      <c r="A37" s="1" t="s">
        <v>118</v>
      </c>
      <c r="C37">
        <f t="shared" si="12"/>
        <v>9</v>
      </c>
      <c r="D37" t="s">
        <v>103</v>
      </c>
    </row>
    <row r="38" spans="1:23" x14ac:dyDescent="0.25">
      <c r="A38" s="12" t="s">
        <v>32</v>
      </c>
      <c r="C38">
        <f t="shared" si="12"/>
        <v>10</v>
      </c>
      <c r="D38" t="s">
        <v>114</v>
      </c>
    </row>
    <row r="39" spans="1:23" x14ac:dyDescent="0.25">
      <c r="A39" s="1" t="s">
        <v>120</v>
      </c>
      <c r="C39">
        <f t="shared" si="12"/>
        <v>12</v>
      </c>
      <c r="D39" t="s">
        <v>110</v>
      </c>
    </row>
    <row r="40" spans="1:23" x14ac:dyDescent="0.25">
      <c r="A40" s="1" t="s">
        <v>119</v>
      </c>
      <c r="C40">
        <f>+COUNTIF($A$1:$U$30,"="&amp;+D40)</f>
        <v>14</v>
      </c>
      <c r="D40" t="s">
        <v>107</v>
      </c>
    </row>
    <row r="41" spans="1:23" x14ac:dyDescent="0.25">
      <c r="A41" s="1"/>
      <c r="C41" s="1"/>
    </row>
    <row r="49" spans="1:4" x14ac:dyDescent="0.25">
      <c r="A49" s="1" t="s">
        <v>121</v>
      </c>
    </row>
    <row r="50" spans="1:4" x14ac:dyDescent="0.25">
      <c r="A50" s="12" t="s">
        <v>115</v>
      </c>
      <c r="C50">
        <f t="shared" ref="C50:C56" si="13">+SUMIF(B$2:B$29,D50,C$2:C$29)+SUMIF(E$2:E$29,D50,F$2:F$29)+SUMIF(H$2:H$29,D50,I$2:I$29)+SUMIF(B$2:B$29,D50,C$2:C$29)+SUMIF(K$2:K$29,D50,L$2:L$29)+SUMIF(N$2:N$29,D50,O$2:O$29)</f>
        <v>73</v>
      </c>
      <c r="D50" t="s">
        <v>113</v>
      </c>
    </row>
    <row r="51" spans="1:4" x14ac:dyDescent="0.25">
      <c r="A51" s="12" t="s">
        <v>116</v>
      </c>
      <c r="C51">
        <f t="shared" si="13"/>
        <v>12</v>
      </c>
      <c r="D51" t="s">
        <v>105</v>
      </c>
    </row>
    <row r="52" spans="1:4" x14ac:dyDescent="0.25">
      <c r="A52" s="4" t="s">
        <v>117</v>
      </c>
      <c r="C52">
        <f t="shared" si="13"/>
        <v>24</v>
      </c>
      <c r="D52" t="s">
        <v>106</v>
      </c>
    </row>
    <row r="53" spans="1:4" x14ac:dyDescent="0.25">
      <c r="A53" s="1" t="s">
        <v>118</v>
      </c>
      <c r="C53">
        <f t="shared" si="13"/>
        <v>43</v>
      </c>
      <c r="D53" t="s">
        <v>103</v>
      </c>
    </row>
    <row r="54" spans="1:4" x14ac:dyDescent="0.25">
      <c r="A54" s="12" t="s">
        <v>32</v>
      </c>
      <c r="C54">
        <f t="shared" si="13"/>
        <v>44</v>
      </c>
      <c r="D54" t="s">
        <v>114</v>
      </c>
    </row>
    <row r="55" spans="1:4" x14ac:dyDescent="0.25">
      <c r="A55" s="1" t="s">
        <v>120</v>
      </c>
      <c r="C55">
        <f t="shared" si="13"/>
        <v>64</v>
      </c>
      <c r="D55" t="s">
        <v>110</v>
      </c>
    </row>
    <row r="56" spans="1:4" x14ac:dyDescent="0.25">
      <c r="A56" s="1" t="s">
        <v>119</v>
      </c>
      <c r="C56">
        <f t="shared" si="13"/>
        <v>36</v>
      </c>
      <c r="D56" t="s">
        <v>107</v>
      </c>
    </row>
  </sheetData>
  <pageMargins left="0.7" right="0.7" top="0.75" bottom="0.75" header="0.3" footer="0.3"/>
  <pageSetup paperSize="8" scale="1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 Harkes | nextvastgoed</dc:creator>
  <cp:lastModifiedBy>Ingrid Langeslag</cp:lastModifiedBy>
  <dcterms:created xsi:type="dcterms:W3CDTF">2023-03-15T21:08:03Z</dcterms:created>
  <dcterms:modified xsi:type="dcterms:W3CDTF">2023-03-16T11:33:16Z</dcterms:modified>
</cp:coreProperties>
</file>